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focellab-my.sharepoint.com/personal/robert_larsson_infocell_se/Documents/Mina dokument/Kursfiler-Infocell/Komplett HT25 Excel/"/>
    </mc:Choice>
  </mc:AlternateContent>
  <xr:revisionPtr revIDLastSave="5" documentId="13_ncr:1_{DF475E07-E126-4113-BF43-8B074B54FCB9}" xr6:coauthVersionLast="47" xr6:coauthVersionMax="47" xr10:uidLastSave="{8E14D759-41E7-4E41-8ECA-2897B07ED2CF}"/>
  <bookViews>
    <workbookView xWindow="-23148" yWindow="-108" windowWidth="23256" windowHeight="13176" xr2:uid="{95ADA07B-B1EB-4494-B70F-CA383E1AD22F}"/>
  </bookViews>
  <sheets>
    <sheet name="Beräkningar i Excel" sheetId="11" r:id="rId1"/>
    <sheet name="Enkla beräkningar" sheetId="12" r:id="rId2"/>
    <sheet name="Enkla beräkningar (F)" sheetId="15" r:id="rId3"/>
    <sheet name="Flera beräkningar" sheetId="3" r:id="rId4"/>
    <sheet name="Autosumma" sheetId="10" r:id="rId5"/>
    <sheet name="Använd summa" sheetId="17" r:id="rId6"/>
    <sheet name="Summera olika områden" sheetId="18" r:id="rId7"/>
    <sheet name="Räkna flera celler" sheetId="7" r:id="rId8"/>
    <sheet name="Blandade räknesätt" sheetId="5" r:id="rId9"/>
    <sheet name="Blandade räknesätt (F)" sheetId="6" r:id="rId10"/>
    <sheet name="Låst cellreferens" sheetId="9" r:id="rId11"/>
    <sheet name="Enkla funktioner" sheetId="8" r:id="rId12"/>
  </sheets>
  <externalReferences>
    <externalReference r:id="rId13"/>
  </externalReferences>
  <definedNames>
    <definedName name="PmtList">[1]!tblPmt[Payment]</definedName>
    <definedName name="ServList">[1]!tblServ[Service]</definedName>
    <definedName name="TechList">[1]!tblTech[LeadTech]</definedName>
    <definedName name="TechNum">[1]!tblRates[Techs]</definedName>
    <definedName name="TechRate">[1]!tblRates[LbrRate]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17" l="1"/>
  <c r="D22" i="17"/>
  <c r="H4" i="15"/>
  <c r="C16" i="15"/>
  <c r="C15" i="15"/>
  <c r="C14" i="6"/>
  <c r="C5" i="6"/>
</calcChain>
</file>

<file path=xl/sharedStrings.xml><?xml version="1.0" encoding="utf-8"?>
<sst xmlns="http://schemas.openxmlformats.org/spreadsheetml/2006/main" count="241" uniqueCount="165">
  <si>
    <t>Totalt</t>
  </si>
  <si>
    <t>Vecka 1</t>
  </si>
  <si>
    <t>Vecka 2</t>
  </si>
  <si>
    <t>Vecka 3</t>
  </si>
  <si>
    <t>Vecka 4</t>
  </si>
  <si>
    <t>Vecka 5</t>
  </si>
  <si>
    <t>Vecka 6</t>
  </si>
  <si>
    <t>Fast kostnad</t>
  </si>
  <si>
    <t>Pris/timma</t>
  </si>
  <si>
    <t>Antal timmar</t>
  </si>
  <si>
    <t>Exempel 1</t>
  </si>
  <si>
    <t>Exempel 2</t>
  </si>
  <si>
    <t>Middag 1</t>
  </si>
  <si>
    <t>Middag 2</t>
  </si>
  <si>
    <t>Middag 3</t>
  </si>
  <si>
    <t>Delad nota</t>
  </si>
  <si>
    <t>Pris</t>
  </si>
  <si>
    <t>Kvartal 1</t>
  </si>
  <si>
    <t>Kvartal 2</t>
  </si>
  <si>
    <t>Kvartal 3</t>
  </si>
  <si>
    <t>Kvartal 4</t>
  </si>
  <si>
    <t>Snitt</t>
  </si>
  <si>
    <t>Medel</t>
  </si>
  <si>
    <t>Max</t>
  </si>
  <si>
    <t>Min</t>
  </si>
  <si>
    <t>Produkter</t>
  </si>
  <si>
    <t>Reducering</t>
  </si>
  <si>
    <t>Avdrag</t>
  </si>
  <si>
    <t>Utgifter totalt</t>
  </si>
  <si>
    <t>El</t>
  </si>
  <si>
    <t>Försäkringar</t>
  </si>
  <si>
    <t>TV</t>
  </si>
  <si>
    <t>Telefoner</t>
  </si>
  <si>
    <t>Lån (CSN)</t>
  </si>
  <si>
    <t>Lån (bil)</t>
  </si>
  <si>
    <t>Mat (konto)</t>
  </si>
  <si>
    <t>Hyra</t>
  </si>
  <si>
    <t>Belopp (utgifter)</t>
  </si>
  <si>
    <t>Danmark</t>
  </si>
  <si>
    <t>Asien</t>
  </si>
  <si>
    <t>Finland</t>
  </si>
  <si>
    <t>EU</t>
  </si>
  <si>
    <t>Island</t>
  </si>
  <si>
    <t>Norden</t>
  </si>
  <si>
    <t>Norge</t>
  </si>
  <si>
    <t>Sverige</t>
  </si>
  <si>
    <t>Befolkningsmängd</t>
  </si>
  <si>
    <t>Antal (tal)</t>
  </si>
  <si>
    <t>Beräkning</t>
  </si>
  <si>
    <t>Tecken</t>
  </si>
  <si>
    <t>Exempel</t>
  </si>
  <si>
    <t>Beskrivning</t>
  </si>
  <si>
    <t>Addition</t>
  </si>
  <si>
    <t>+ (plus-tecken)</t>
  </si>
  <si>
    <t>=A1+A2</t>
  </si>
  <si>
    <t>Adderar celler A1 och A2</t>
  </si>
  <si>
    <t>Subtraktion</t>
  </si>
  <si>
    <t>- (minus-tecken)</t>
  </si>
  <si>
    <t>=A1-A2</t>
  </si>
  <si>
    <t>Subtraherar A1 med A2</t>
  </si>
  <si>
    <t>Multiplikation</t>
  </si>
  <si>
    <t>* (stjärna)</t>
  </si>
  <si>
    <t>=A1*A2</t>
  </si>
  <si>
    <t>Multiplicerar A1 och A2</t>
  </si>
  <si>
    <t>Division</t>
  </si>
  <si>
    <t>/ (snedstreck)</t>
  </si>
  <si>
    <t>=A1/A2</t>
  </si>
  <si>
    <t>Dividerar A1 med A2</t>
  </si>
  <si>
    <t>Procent</t>
  </si>
  <si>
    <t>% (procent-tecken)</t>
  </si>
  <si>
    <t>=A1*10%</t>
  </si>
  <si>
    <t>Räknar 10% av A1</t>
  </si>
  <si>
    <t>Upphöjt till</t>
  </si>
  <si>
    <t>^ (upphöjt till)</t>
  </si>
  <si>
    <t>=A1^3</t>
  </si>
  <si>
    <t>Räknar A1 upphöjt till 3</t>
  </si>
  <si>
    <t>Ort</t>
  </si>
  <si>
    <t>Total budget</t>
  </si>
  <si>
    <t>Kalmar</t>
  </si>
  <si>
    <t>Pengar kvar</t>
  </si>
  <si>
    <t>Lund</t>
  </si>
  <si>
    <t>Månad</t>
  </si>
  <si>
    <t>Utfall</t>
  </si>
  <si>
    <t>Varberg</t>
  </si>
  <si>
    <t>Januari</t>
  </si>
  <si>
    <t>Februari</t>
  </si>
  <si>
    <t>Mars</t>
  </si>
  <si>
    <t>April</t>
  </si>
  <si>
    <t>V.1</t>
  </si>
  <si>
    <t>V.2</t>
  </si>
  <si>
    <t>V.3</t>
  </si>
  <si>
    <t>Korrekt beräkning</t>
  </si>
  <si>
    <t>Felaktig beräkning</t>
  </si>
  <si>
    <t>Fler exempel</t>
  </si>
  <si>
    <t>Värde</t>
  </si>
  <si>
    <t>Månadslön</t>
  </si>
  <si>
    <t>Årslön</t>
  </si>
  <si>
    <t>Pris (ex moms)</t>
  </si>
  <si>
    <t>Pris (ink moms)</t>
  </si>
  <si>
    <t>Prd 1</t>
  </si>
  <si>
    <t>Prd 2</t>
  </si>
  <si>
    <t>Prd 3</t>
  </si>
  <si>
    <t>Prd 4</t>
  </si>
  <si>
    <t>Prd 5</t>
  </si>
  <si>
    <t>Prd 6</t>
  </si>
  <si>
    <t>Prd 7</t>
  </si>
  <si>
    <t>Prd 8</t>
  </si>
  <si>
    <t>Prd 9</t>
  </si>
  <si>
    <t>Prd 10</t>
  </si>
  <si>
    <t>Prd 11</t>
  </si>
  <si>
    <t>Prd 12</t>
  </si>
  <si>
    <t>Prd 13</t>
  </si>
  <si>
    <t>Prd 14</t>
  </si>
  <si>
    <t>Prd 15</t>
  </si>
  <si>
    <t>Prd 16</t>
  </si>
  <si>
    <t>Prd 17</t>
  </si>
  <si>
    <t>Prd 18</t>
  </si>
  <si>
    <t>Prd 19</t>
  </si>
  <si>
    <t>Prd 20</t>
  </si>
  <si>
    <t>=A1=A2</t>
  </si>
  <si>
    <t>A1 lika med A2</t>
  </si>
  <si>
    <t>= (lika med)</t>
  </si>
  <si>
    <t>&gt; (större än)</t>
  </si>
  <si>
    <t>A1 större än A2</t>
  </si>
  <si>
    <t>=A1&gt;A2</t>
  </si>
  <si>
    <t>&lt; (mindre än)</t>
  </si>
  <si>
    <t>=A1&lt;A2</t>
  </si>
  <si>
    <t>A1 mindre än A2</t>
  </si>
  <si>
    <t>&gt;= (större än eller lika med)</t>
  </si>
  <si>
    <t>=A1&gt;=A2</t>
  </si>
  <si>
    <t>A1 större än eller lika med A2</t>
  </si>
  <si>
    <t>&lt;= (mindre än eller lika med)</t>
  </si>
  <si>
    <t>=A1&lt;=A2</t>
  </si>
  <si>
    <t>A1 mindre än eller lika med A2</t>
  </si>
  <si>
    <t>&lt;&gt; (inte lika med)</t>
  </si>
  <si>
    <t>=A1&lt;&gt;A2</t>
  </si>
  <si>
    <t>A1 inte lika med A2</t>
  </si>
  <si>
    <t>&amp; (och-tecken)</t>
  </si>
  <si>
    <t>=A1&amp;A2</t>
  </si>
  <si>
    <t>Sätter samman innehållet
i A1 och A2</t>
  </si>
  <si>
    <t>: (kolon)</t>
  </si>
  <si>
    <t>A1:A10</t>
  </si>
  <si>
    <t>Anger att cellområde med
start- och slutcell</t>
  </si>
  <si>
    <t>; (semikolon)</t>
  </si>
  <si>
    <t>=SUMMA(A1;C1)</t>
  </si>
  <si>
    <t>Separator mellena argument
delar i en funktion</t>
  </si>
  <si>
    <t>ID</t>
  </si>
  <si>
    <t>Pass</t>
  </si>
  <si>
    <t>Projekt</t>
  </si>
  <si>
    <t>Budget</t>
  </si>
  <si>
    <t>Digitalisering av närvarorapportering</t>
  </si>
  <si>
    <t>Ombyggnation</t>
  </si>
  <si>
    <t>Språkundervisning</t>
  </si>
  <si>
    <t>Antidiskrimineringsprojekt</t>
  </si>
  <si>
    <t>Utveckling av mobilapp för kundtjänst</t>
  </si>
  <si>
    <t>Automatisering av produktionslinje</t>
  </si>
  <si>
    <t>Hälsoprojekt för medarbetare</t>
  </si>
  <si>
    <t>Kvalitetscertifiering enligt ISO</t>
  </si>
  <si>
    <t>Utbyggnad av cykelvägar</t>
  </si>
  <si>
    <t>Renovering av fastigheter</t>
  </si>
  <si>
    <t>Utveckling av en ny stadsdel</t>
  </si>
  <si>
    <t>Trygghetsprojekt i arbetmiljön</t>
  </si>
  <si>
    <t>Återvinningsprojekt</t>
  </si>
  <si>
    <t>Energibesparing i vardagen</t>
  </si>
  <si>
    <t>Gröna arbeten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</si>
</sst>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r&quot;_-;\-* #,##0.00\ &quot;kr&quot;_-;_-* &quot;-&quot;??\ &quot;kr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1" xfId="0" applyFont="1" applyBorder="1"/>
    <xf numFmtId="3" fontId="0" fillId="0" borderId="0" xfId="0" applyNumberFormat="1"/>
    <xf numFmtId="0" fontId="3" fillId="0" borderId="0" xfId="0" applyFont="1"/>
    <xf numFmtId="0" fontId="3" fillId="0" borderId="1" xfId="0" applyFont="1" applyBorder="1"/>
    <xf numFmtId="0" fontId="3" fillId="0" borderId="1" xfId="1" applyNumberFormat="1" applyFont="1" applyBorder="1"/>
    <xf numFmtId="4" fontId="0" fillId="0" borderId="0" xfId="0" applyNumberFormat="1"/>
    <xf numFmtId="3" fontId="0" fillId="0" borderId="1" xfId="0" applyNumberFormat="1" applyBorder="1"/>
    <xf numFmtId="0" fontId="0" fillId="0" borderId="2" xfId="0" applyBorder="1"/>
    <xf numFmtId="3" fontId="0" fillId="0" borderId="2" xfId="0" applyNumberFormat="1" applyBorder="1"/>
    <xf numFmtId="0" fontId="0" fillId="0" borderId="1" xfId="0" applyBorder="1"/>
    <xf numFmtId="0" fontId="4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0" fillId="0" borderId="0" xfId="0" quotePrefix="1" applyAlignment="1">
      <alignment horizontal="left" indent="1"/>
    </xf>
    <xf numFmtId="0" fontId="0" fillId="0" borderId="0" xfId="0" applyAlignment="1">
      <alignment horizontal="left" indent="1"/>
    </xf>
    <xf numFmtId="0" fontId="5" fillId="3" borderId="0" xfId="0" applyFont="1" applyFill="1" applyAlignment="1">
      <alignment horizontal="center" vertical="center"/>
    </xf>
    <xf numFmtId="0" fontId="1" fillId="4" borderId="0" xfId="0" applyFont="1" applyFill="1"/>
    <xf numFmtId="4" fontId="1" fillId="0" borderId="2" xfId="0" applyNumberFormat="1" applyFont="1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/>
    <xf numFmtId="0" fontId="3" fillId="5" borderId="1" xfId="0" applyFont="1" applyFill="1" applyBorder="1"/>
    <xf numFmtId="9" fontId="3" fillId="0" borderId="1" xfId="2" applyFont="1" applyBorder="1"/>
    <xf numFmtId="0" fontId="0" fillId="0" borderId="0" xfId="0" applyAlignment="1">
      <alignment horizontal="left" vertical="center" indent="1"/>
    </xf>
    <xf numFmtId="0" fontId="0" fillId="0" borderId="0" xfId="0" quotePrefix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0" fontId="0" fillId="0" borderId="0" xfId="0" quotePrefix="1" applyAlignment="1">
      <alignment horizontal="left" vertical="center"/>
    </xf>
    <xf numFmtId="0" fontId="1" fillId="6" borderId="0" xfId="0" applyFont="1" applyFill="1"/>
    <xf numFmtId="0" fontId="1" fillId="5" borderId="0" xfId="0" applyFont="1" applyFill="1"/>
    <xf numFmtId="0" fontId="0" fillId="7" borderId="1" xfId="0" applyFill="1" applyBorder="1"/>
    <xf numFmtId="3" fontId="1" fillId="6" borderId="1" xfId="0" applyNumberFormat="1" applyFont="1" applyFill="1" applyBorder="1"/>
  </cellXfs>
  <cellStyles count="3">
    <cellStyle name="Normal" xfId="0" builtinId="0"/>
    <cellStyle name="Procent" xfId="2" builtinId="5"/>
    <cellStyle name="Valuta" xfId="1" builtinId="4"/>
  </cellStyles>
  <dxfs count="11"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439781</xdr:colOff>
      <xdr:row>0</xdr:row>
      <xdr:rowOff>152401</xdr:rowOff>
    </xdr:from>
    <xdr:to>
      <xdr:col>14</xdr:col>
      <xdr:colOff>304798</xdr:colOff>
      <xdr:row>12</xdr:row>
      <xdr:rowOff>179614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ADABD10A-58E7-4D01-8A7F-7B3927CDAD5F}"/>
            </a:ext>
          </a:extLst>
        </xdr:cNvPr>
        <xdr:cNvSpPr txBox="1"/>
      </xdr:nvSpPr>
      <xdr:spPr>
        <a:xfrm>
          <a:off x="7406638" y="152401"/>
          <a:ext cx="4741817" cy="229144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sv-SE" sz="1400"/>
            <a:t>Använd cellreferenser</a:t>
          </a:r>
          <a:r>
            <a:rPr lang="sv-SE" sz="1400" baseline="0"/>
            <a:t> i beräkningar</a:t>
          </a:r>
          <a:br>
            <a:rPr lang="sv-SE" sz="1400" baseline="0"/>
          </a:br>
          <a:br>
            <a:rPr lang="sv-SE" sz="1400" baseline="0"/>
          </a:br>
          <a:r>
            <a:rPr lang="sv-SE" sz="1400" baseline="0"/>
            <a:t>=A1+A2</a:t>
          </a:r>
          <a:br>
            <a:rPr lang="sv-SE" sz="1400" baseline="0"/>
          </a:br>
          <a:r>
            <a:rPr lang="sv-SE" sz="1400" baseline="0"/>
            <a:t>=10+20</a:t>
          </a:r>
        </a:p>
        <a:p>
          <a:endParaRPr lang="sv-SE" sz="1400" baseline="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400" baseline="0"/>
            <a:t>Använd faktiska tal som inte kommer ändras i beräkningar</a:t>
          </a:r>
          <a:br>
            <a:rPr lang="sv-SE" sz="1400" baseline="0"/>
          </a:br>
          <a:r>
            <a:rPr lang="sv-SE" sz="1400" baseline="0"/>
            <a:t> - Antal månader på året (12)</a:t>
          </a:r>
          <a:br>
            <a:rPr lang="sv-SE" sz="1400" baseline="0"/>
          </a:br>
          <a:r>
            <a:rPr lang="sv-SE" sz="1400" baseline="0"/>
            <a:t> - Vanlig moms (25%)</a:t>
          </a:r>
          <a:br>
            <a:rPr lang="sv-SE" sz="1400" baseline="0"/>
          </a:br>
          <a:r>
            <a:rPr lang="sv-SE" sz="1400" baseline="0"/>
            <a:t> - Fasta värden som är konstanta</a:t>
          </a:r>
        </a:p>
      </xdr:txBody>
    </xdr:sp>
    <xdr:clientData/>
  </xdr:twoCellAnchor>
  <xdr:twoCellAnchor>
    <xdr:from>
      <xdr:col>2</xdr:col>
      <xdr:colOff>1104902</xdr:colOff>
      <xdr:row>26</xdr:row>
      <xdr:rowOff>27213</xdr:rowOff>
    </xdr:from>
    <xdr:to>
      <xdr:col>4</xdr:col>
      <xdr:colOff>98873</xdr:colOff>
      <xdr:row>30</xdr:row>
      <xdr:rowOff>114985</xdr:rowOff>
    </xdr:to>
    <xdr:sp macro="" textlink="">
      <xdr:nvSpPr>
        <xdr:cNvPr id="3" name="Rektangel 2">
          <a:extLst>
            <a:ext uri="{FF2B5EF4-FFF2-40B4-BE49-F238E27FC236}">
              <a16:creationId xmlns:a16="http://schemas.microsoft.com/office/drawing/2014/main" id="{9D3D6582-F43D-D23E-399B-A08960E3492A}"/>
            </a:ext>
          </a:extLst>
        </xdr:cNvPr>
        <xdr:cNvSpPr/>
      </xdr:nvSpPr>
      <xdr:spPr>
        <a:xfrm>
          <a:off x="1790702" y="4882242"/>
          <a:ext cx="1944000" cy="828000"/>
        </a:xfrm>
        <a:prstGeom prst="rect">
          <a:avLst/>
        </a:prstGeom>
        <a:ln>
          <a:noFill/>
        </a:ln>
      </xdr:spPr>
      <xdr:style>
        <a:lnRef idx="2">
          <a:schemeClr val="accent5">
            <a:shade val="15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sv-SE" sz="2400"/>
            <a:t>FORMEL</a:t>
          </a:r>
          <a:endParaRPr lang="sv-SE" sz="2000"/>
        </a:p>
        <a:p>
          <a:pPr algn="ctr"/>
          <a:r>
            <a:rPr lang="sv-SE" sz="2000"/>
            <a:t>=A1+B2-C3</a:t>
          </a:r>
        </a:p>
      </xdr:txBody>
    </xdr:sp>
    <xdr:clientData/>
  </xdr:twoCellAnchor>
  <xdr:twoCellAnchor>
    <xdr:from>
      <xdr:col>5</xdr:col>
      <xdr:colOff>5445</xdr:colOff>
      <xdr:row>26</xdr:row>
      <xdr:rowOff>27213</xdr:rowOff>
    </xdr:from>
    <xdr:to>
      <xdr:col>6</xdr:col>
      <xdr:colOff>44445</xdr:colOff>
      <xdr:row>30</xdr:row>
      <xdr:rowOff>114985</xdr:rowOff>
    </xdr:to>
    <xdr:sp macro="" textlink="">
      <xdr:nvSpPr>
        <xdr:cNvPr id="4" name="Rektangel 3">
          <a:extLst>
            <a:ext uri="{FF2B5EF4-FFF2-40B4-BE49-F238E27FC236}">
              <a16:creationId xmlns:a16="http://schemas.microsoft.com/office/drawing/2014/main" id="{035DEEC4-C70C-44CA-AB14-EA2398A4FBCB}"/>
            </a:ext>
          </a:extLst>
        </xdr:cNvPr>
        <xdr:cNvSpPr/>
      </xdr:nvSpPr>
      <xdr:spPr>
        <a:xfrm>
          <a:off x="4626431" y="4882242"/>
          <a:ext cx="1944000" cy="828000"/>
        </a:xfrm>
        <a:prstGeom prst="rect">
          <a:avLst/>
        </a:prstGeom>
        <a:ln>
          <a:noFill/>
        </a:ln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sv-SE" sz="2400"/>
            <a:t>FUNKTION</a:t>
          </a:r>
          <a:endParaRPr lang="sv-SE" sz="2000"/>
        </a:p>
        <a:p>
          <a:pPr algn="ctr"/>
          <a:r>
            <a:rPr lang="sv-SE" sz="2000"/>
            <a:t>=SUMMA(A1:C3)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158750</xdr:colOff>
      <xdr:row>1</xdr:row>
      <xdr:rowOff>69850</xdr:rowOff>
    </xdr:from>
    <xdr:to>
      <xdr:col>14</xdr:col>
      <xdr:colOff>552450</xdr:colOff>
      <xdr:row>6</xdr:row>
      <xdr:rowOff>114300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C710A0FE-E8BA-4E4F-AB87-3CC4F5B566DF}"/>
            </a:ext>
          </a:extLst>
        </xdr:cNvPr>
        <xdr:cNvSpPr txBox="1"/>
      </xdr:nvSpPr>
      <xdr:spPr>
        <a:xfrm>
          <a:off x="5327650" y="260350"/>
          <a:ext cx="3441700" cy="9969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Räkna samman veckorna.</a:t>
          </a:r>
        </a:p>
        <a:p>
          <a:r>
            <a:rPr lang="sv-SE" sz="1100"/>
            <a:t>Räkna ut ett snitt/vecka.</a:t>
          </a:r>
        </a:p>
        <a:p>
          <a:endParaRPr lang="sv-SE" sz="1100"/>
        </a:p>
        <a:p>
          <a:r>
            <a:rPr lang="sv-SE" sz="1100"/>
            <a:t>Ändra</a:t>
          </a:r>
          <a:r>
            <a:rPr lang="sv-SE" sz="1100" baseline="0"/>
            <a:t> värden och se att beräkningarna uppdateras.</a:t>
          </a:r>
          <a:endParaRPr lang="sv-S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82061</xdr:colOff>
      <xdr:row>0</xdr:row>
      <xdr:rowOff>134816</xdr:rowOff>
    </xdr:from>
    <xdr:to>
      <xdr:col>9</xdr:col>
      <xdr:colOff>375139</xdr:colOff>
      <xdr:row>10</xdr:row>
      <xdr:rowOff>105509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856FF5E1-5C1B-4207-B08D-08C123067C5E}"/>
            </a:ext>
          </a:extLst>
        </xdr:cNvPr>
        <xdr:cNvSpPr txBox="1"/>
      </xdr:nvSpPr>
      <xdr:spPr>
        <a:xfrm>
          <a:off x="2919046" y="134816"/>
          <a:ext cx="3575539" cy="181121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/>
            <a:t>SUMMA</a:t>
          </a:r>
          <a:r>
            <a:rPr lang="sv-SE" sz="1200" baseline="0"/>
            <a:t> [SUM] (Autosumma) är en beräkningsfunktion som adderar värden i celler/område.</a:t>
          </a:r>
        </a:p>
        <a:p>
          <a:endParaRPr lang="sv-SE" sz="1200" baseline="0"/>
        </a:p>
        <a:p>
          <a:r>
            <a:rPr lang="sv-SE" sz="1200" baseline="0"/>
            <a:t>Det kan vara både positiva och/eller negativa tal.</a:t>
          </a:r>
        </a:p>
        <a:p>
          <a:endParaRPr lang="sv-SE" sz="1200" baseline="0"/>
        </a:p>
        <a:p>
          <a:r>
            <a:rPr lang="sv-SE" sz="1200" baseline="0"/>
            <a:t>Det går även att ange flera områden.</a:t>
          </a:r>
          <a:endParaRPr lang="sv-SE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189186</xdr:colOff>
      <xdr:row>2</xdr:row>
      <xdr:rowOff>168165</xdr:rowOff>
    </xdr:from>
    <xdr:to>
      <xdr:col>13</xdr:col>
      <xdr:colOff>257503</xdr:colOff>
      <xdr:row>11</xdr:row>
      <xdr:rowOff>115614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643205B1-123D-497E-A3CB-EBA63905C7B4}"/>
            </a:ext>
          </a:extLst>
        </xdr:cNvPr>
        <xdr:cNvSpPr txBox="1"/>
      </xdr:nvSpPr>
      <xdr:spPr>
        <a:xfrm>
          <a:off x="7801566" y="533925"/>
          <a:ext cx="3116317" cy="159336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Använd</a:t>
          </a:r>
          <a:r>
            <a:rPr lang="sv-SE" sz="1100" baseline="0"/>
            <a:t> </a:t>
          </a:r>
          <a:r>
            <a:rPr lang="sv-SE" sz="1100" b="1" baseline="0"/>
            <a:t>SUMMA</a:t>
          </a:r>
          <a:r>
            <a:rPr lang="sv-SE" sz="1100" baseline="0"/>
            <a:t> [SUM] för att addera flera celler.</a:t>
          </a:r>
        </a:p>
        <a:p>
          <a:r>
            <a:rPr lang="sv-SE" sz="1100" baseline="0"/>
            <a:t>(Använd med fördel tabell)</a:t>
          </a:r>
        </a:p>
        <a:p>
          <a:endParaRPr lang="sv-SE" sz="1100"/>
        </a:p>
        <a:p>
          <a:r>
            <a:rPr lang="sv-SE" sz="1100"/>
            <a:t>Motverkar</a:t>
          </a:r>
          <a:r>
            <a:rPr lang="sv-SE" sz="1100" baseline="0"/>
            <a:t> misstag/ändringar.</a:t>
          </a:r>
        </a:p>
        <a:p>
          <a:endParaRPr lang="sv-SE" sz="1100" baseline="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100" baseline="0"/>
            <a:t>Text i celler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100" baseline="0"/>
            <a:t>Ta bort rader</a:t>
          </a:r>
          <a:endParaRPr lang="sv-S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80963</xdr:colOff>
      <xdr:row>3</xdr:row>
      <xdr:rowOff>15875</xdr:rowOff>
    </xdr:from>
    <xdr:to>
      <xdr:col>10</xdr:col>
      <xdr:colOff>558800</xdr:colOff>
      <xdr:row>7</xdr:row>
      <xdr:rowOff>31750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218B9347-4C9E-44CD-91E8-872DC5FCE0D0}"/>
            </a:ext>
          </a:extLst>
        </xdr:cNvPr>
        <xdr:cNvSpPr txBox="1"/>
      </xdr:nvSpPr>
      <xdr:spPr>
        <a:xfrm>
          <a:off x="3700463" y="568325"/>
          <a:ext cx="2916237" cy="7524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Räkna</a:t>
          </a:r>
          <a:r>
            <a:rPr lang="sv-SE" sz="1200" baseline="0"/>
            <a:t> flera celler med "samma" beräkning.</a:t>
          </a:r>
        </a:p>
        <a:p>
          <a:endParaRPr lang="sv-SE" sz="1200" baseline="0"/>
        </a:p>
        <a:p>
          <a:r>
            <a:rPr lang="sv-SE" sz="1200" baseline="0"/>
            <a:t>Kopiera med Autofyll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206376</xdr:colOff>
      <xdr:row>5</xdr:row>
      <xdr:rowOff>66674</xdr:rowOff>
    </xdr:from>
    <xdr:to>
      <xdr:col>10</xdr:col>
      <xdr:colOff>127000</xdr:colOff>
      <xdr:row>14</xdr:row>
      <xdr:rowOff>165099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852F51B5-888D-4CD5-930D-EBC312CB967D}"/>
            </a:ext>
          </a:extLst>
        </xdr:cNvPr>
        <xdr:cNvSpPr txBox="1"/>
      </xdr:nvSpPr>
      <xdr:spPr>
        <a:xfrm>
          <a:off x="3851276" y="987424"/>
          <a:ext cx="2968624" cy="1755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/>
            <a:t>Matematisk prioritering av räknesätt</a:t>
          </a:r>
        </a:p>
        <a:p>
          <a:endParaRPr lang="sv-SE" sz="1400"/>
        </a:p>
        <a:p>
          <a:r>
            <a:rPr lang="sv-SE" sz="1400"/>
            <a:t>1. ( )</a:t>
          </a:r>
        </a:p>
        <a:p>
          <a:endParaRPr lang="sv-SE" sz="1400"/>
        </a:p>
        <a:p>
          <a:r>
            <a:rPr lang="sv-SE" sz="1400"/>
            <a:t>2. * och /</a:t>
          </a:r>
        </a:p>
        <a:p>
          <a:endParaRPr lang="sv-SE" sz="1400"/>
        </a:p>
        <a:p>
          <a:r>
            <a:rPr lang="sv-SE" sz="1400"/>
            <a:t>3. + och -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2</xdr:row>
      <xdr:rowOff>82550</xdr:rowOff>
    </xdr:from>
    <xdr:to>
      <xdr:col>16</xdr:col>
      <xdr:colOff>31750</xdr:colOff>
      <xdr:row>6</xdr:row>
      <xdr:rowOff>101600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84158C5D-3BA8-963B-CFE7-2F4B78FCE717}"/>
            </a:ext>
          </a:extLst>
        </xdr:cNvPr>
        <xdr:cNvSpPr txBox="1"/>
      </xdr:nvSpPr>
      <xdr:spPr>
        <a:xfrm>
          <a:off x="4870450" y="450850"/>
          <a:ext cx="3975100" cy="7556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/>
            <a:t>Inbyggda funktioner underlättar beräkningar.</a:t>
          </a:r>
          <a:r>
            <a:rPr lang="sv-SE" sz="1200" baseline="0"/>
            <a:t> I de enklaste funktionerna behöver vi enbart markera ett område.</a:t>
          </a:r>
          <a:endParaRPr lang="sv-SE" sz="12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obert\Skrivbordet\Ber&#228;kningar%20i%20Excel.xlsx" TargetMode="External"/><Relationship Id="rId1" Type="http://schemas.openxmlformats.org/officeDocument/2006/relationships/externalLinkPath" Target="/Users/Robert/Skrivbordet/Ber&#228;kningar%20i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era områden"/>
      <sheetName val="WOs"/>
      <sheetName val="AdminLists"/>
      <sheetName val="Beräkningar i Excel"/>
    </sheetNames>
    <sheetDataSet>
      <sheetData sheetId="0"/>
      <sheetData sheetId="1"/>
      <sheetData sheetId="2"/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3B461D-4EED-4A1A-AD65-6AF384123C9D}" name="Tabell1" displayName="Tabell1" ref="C3:F9" totalsRowShown="0" headerRowDxfId="10" dataDxfId="9">
  <tableColumns count="4">
    <tableColumn id="1" xr3:uid="{4AB8BD37-7CD8-445E-9D96-5B2021AC210A}" name="Beräkning" dataDxfId="8"/>
    <tableColumn id="2" xr3:uid="{4715A817-AA26-456D-9D17-843126CB73EB}" name="Tecken" dataDxfId="7"/>
    <tableColumn id="3" xr3:uid="{5623C642-44C5-4506-9780-4AFFBF116796}" name="Exempel" dataDxfId="6"/>
    <tableColumn id="4" xr3:uid="{0A9AA960-C283-4177-A7C9-1C32B201FD38}" name="Beskrivning" dataDxf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69B7949-B472-4930-9ADF-B14138B799DF}" name="Tabell13" displayName="Tabell13" ref="D33:F42" totalsRowShown="0" headerRowDxfId="4" dataDxfId="3">
  <tableColumns count="3">
    <tableColumn id="3" xr3:uid="{58F5597C-84CD-4D8B-B94B-9B6FAB81B8EF}" name="Tecken" dataDxfId="2"/>
    <tableColumn id="4" xr3:uid="{8B2FC9ED-20EB-4392-8A2E-8512040C5699}" name="Exempel" dataDxfId="1"/>
    <tableColumn id="1" xr3:uid="{5E26D782-182A-40CB-B71F-F2D45862EAF9}" name="Beskrivning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95538-4E26-48C5-8E92-370AE1801147}">
  <sheetPr>
    <tabColor rgb="FFFFFF00"/>
  </sheetPr>
  <dimension ref="A1:F42"/>
  <sheetViews>
    <sheetView tabSelected="1" zoomScale="140" zoomScaleNormal="140" workbookViewId="0">
      <selection activeCell="B1" sqref="B1"/>
    </sheetView>
  </sheetViews>
  <sheetFormatPr defaultRowHeight="14.4" x14ac:dyDescent="0.3"/>
  <cols>
    <col min="1" max="2" width="5" customWidth="1"/>
    <col min="3" max="3" width="17.21875" customWidth="1"/>
    <col min="4" max="4" width="25.77734375" bestFit="1" customWidth="1"/>
    <col min="5" max="5" width="16.5546875" bestFit="1" customWidth="1"/>
    <col min="6" max="6" width="27.77734375" customWidth="1"/>
  </cols>
  <sheetData>
    <row r="1" spans="1:6" x14ac:dyDescent="0.3">
      <c r="A1">
        <v>10</v>
      </c>
    </row>
    <row r="2" spans="1:6" x14ac:dyDescent="0.3">
      <c r="A2">
        <v>20</v>
      </c>
    </row>
    <row r="3" spans="1:6" ht="18" x14ac:dyDescent="0.35">
      <c r="C3" s="13" t="s">
        <v>48</v>
      </c>
      <c r="D3" s="13" t="s">
        <v>49</v>
      </c>
      <c r="E3" s="13" t="s">
        <v>50</v>
      </c>
      <c r="F3" s="13" t="s">
        <v>51</v>
      </c>
    </row>
    <row r="4" spans="1:6" x14ac:dyDescent="0.3">
      <c r="C4" s="14" t="s">
        <v>52</v>
      </c>
      <c r="D4" s="15" t="s">
        <v>53</v>
      </c>
      <c r="E4" s="15" t="s">
        <v>54</v>
      </c>
      <c r="F4" s="16" t="s">
        <v>55</v>
      </c>
    </row>
    <row r="5" spans="1:6" x14ac:dyDescent="0.3">
      <c r="C5" s="14" t="s">
        <v>56</v>
      </c>
      <c r="D5" s="15" t="s">
        <v>57</v>
      </c>
      <c r="E5" s="15" t="s">
        <v>58</v>
      </c>
      <c r="F5" s="16" t="s">
        <v>59</v>
      </c>
    </row>
    <row r="6" spans="1:6" x14ac:dyDescent="0.3">
      <c r="C6" s="14" t="s">
        <v>60</v>
      </c>
      <c r="D6" s="16" t="s">
        <v>61</v>
      </c>
      <c r="E6" s="15" t="s">
        <v>62</v>
      </c>
      <c r="F6" s="16" t="s">
        <v>63</v>
      </c>
    </row>
    <row r="7" spans="1:6" x14ac:dyDescent="0.3">
      <c r="C7" s="14" t="s">
        <v>64</v>
      </c>
      <c r="D7" s="16" t="s">
        <v>65</v>
      </c>
      <c r="E7" s="15" t="s">
        <v>66</v>
      </c>
      <c r="F7" s="16" t="s">
        <v>67</v>
      </c>
    </row>
    <row r="8" spans="1:6" x14ac:dyDescent="0.3">
      <c r="C8" s="14" t="s">
        <v>68</v>
      </c>
      <c r="D8" s="16" t="s">
        <v>69</v>
      </c>
      <c r="E8" s="15" t="s">
        <v>70</v>
      </c>
      <c r="F8" s="16" t="s">
        <v>71</v>
      </c>
    </row>
    <row r="9" spans="1:6" x14ac:dyDescent="0.3">
      <c r="C9" s="14" t="s">
        <v>72</v>
      </c>
      <c r="D9" s="16" t="s">
        <v>73</v>
      </c>
      <c r="E9" s="15" t="s">
        <v>74</v>
      </c>
      <c r="F9" s="16" t="s">
        <v>75</v>
      </c>
    </row>
    <row r="13" spans="1:6" x14ac:dyDescent="0.3">
      <c r="C13" s="1" t="s">
        <v>91</v>
      </c>
      <c r="D13" s="23"/>
    </row>
    <row r="14" spans="1:6" x14ac:dyDescent="0.3">
      <c r="C14" s="1" t="s">
        <v>92</v>
      </c>
      <c r="D14" s="23"/>
    </row>
    <row r="18" spans="3:4" x14ac:dyDescent="0.3">
      <c r="D18" s="1" t="s">
        <v>93</v>
      </c>
    </row>
    <row r="20" spans="3:4" x14ac:dyDescent="0.3">
      <c r="C20" s="1" t="s">
        <v>95</v>
      </c>
      <c r="D20" s="23">
        <v>34000</v>
      </c>
    </row>
    <row r="21" spans="3:4" x14ac:dyDescent="0.3">
      <c r="C21" s="1" t="s">
        <v>96</v>
      </c>
      <c r="D21" s="23"/>
    </row>
    <row r="23" spans="3:4" x14ac:dyDescent="0.3">
      <c r="C23" s="1" t="s">
        <v>97</v>
      </c>
      <c r="D23" s="23">
        <v>12950</v>
      </c>
    </row>
    <row r="24" spans="3:4" x14ac:dyDescent="0.3">
      <c r="C24" s="1" t="s">
        <v>98</v>
      </c>
      <c r="D24" s="23"/>
    </row>
    <row r="33" spans="4:6" ht="18" x14ac:dyDescent="0.35">
      <c r="D33" s="13" t="s">
        <v>49</v>
      </c>
      <c r="E33" s="13" t="s">
        <v>50</v>
      </c>
      <c r="F33" s="13" t="s">
        <v>51</v>
      </c>
    </row>
    <row r="34" spans="4:6" x14ac:dyDescent="0.3">
      <c r="D34" s="15" t="s">
        <v>121</v>
      </c>
      <c r="E34" s="15" t="s">
        <v>119</v>
      </c>
      <c r="F34" s="16" t="s">
        <v>120</v>
      </c>
    </row>
    <row r="35" spans="4:6" x14ac:dyDescent="0.3">
      <c r="D35" s="15" t="s">
        <v>122</v>
      </c>
      <c r="E35" s="15" t="s">
        <v>124</v>
      </c>
      <c r="F35" s="16" t="s">
        <v>123</v>
      </c>
    </row>
    <row r="36" spans="4:6" x14ac:dyDescent="0.3">
      <c r="D36" s="16" t="s">
        <v>125</v>
      </c>
      <c r="E36" s="15" t="s">
        <v>126</v>
      </c>
      <c r="F36" s="16" t="s">
        <v>127</v>
      </c>
    </row>
    <row r="37" spans="4:6" x14ac:dyDescent="0.3">
      <c r="D37" s="16" t="s">
        <v>128</v>
      </c>
      <c r="E37" s="15" t="s">
        <v>129</v>
      </c>
      <c r="F37" s="16" t="s">
        <v>130</v>
      </c>
    </row>
    <row r="38" spans="4:6" x14ac:dyDescent="0.3">
      <c r="D38" s="16" t="s">
        <v>131</v>
      </c>
      <c r="E38" s="15" t="s">
        <v>132</v>
      </c>
      <c r="F38" s="16" t="s">
        <v>133</v>
      </c>
    </row>
    <row r="39" spans="4:6" x14ac:dyDescent="0.3">
      <c r="D39" s="16" t="s">
        <v>134</v>
      </c>
      <c r="E39" s="15" t="s">
        <v>135</v>
      </c>
      <c r="F39" s="16" t="s">
        <v>136</v>
      </c>
    </row>
    <row r="40" spans="4:6" ht="28.8" x14ac:dyDescent="0.3">
      <c r="D40" s="26" t="s">
        <v>137</v>
      </c>
      <c r="E40" s="27" t="s">
        <v>138</v>
      </c>
      <c r="F40" s="28" t="s">
        <v>139</v>
      </c>
    </row>
    <row r="41" spans="4:6" ht="28.8" x14ac:dyDescent="0.3">
      <c r="D41" s="26" t="s">
        <v>140</v>
      </c>
      <c r="E41" s="29" t="s">
        <v>141</v>
      </c>
      <c r="F41" s="28" t="s">
        <v>142</v>
      </c>
    </row>
    <row r="42" spans="4:6" ht="28.8" x14ac:dyDescent="0.3">
      <c r="D42" s="26" t="s">
        <v>143</v>
      </c>
      <c r="E42" s="27" t="s">
        <v>144</v>
      </c>
      <c r="F42" s="28" t="s">
        <v>145</v>
      </c>
    </row>
  </sheetData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05BA8-221B-4A40-8B80-E98ABAE689C4}">
  <sheetPr>
    <tabColor rgb="FFFF0000"/>
  </sheetPr>
  <dimension ref="A1:C14"/>
  <sheetViews>
    <sheetView zoomScale="120" zoomScaleNormal="120" workbookViewId="0">
      <selection activeCell="B2" sqref="B2:B5"/>
    </sheetView>
  </sheetViews>
  <sheetFormatPr defaultRowHeight="14.4" x14ac:dyDescent="0.3"/>
  <cols>
    <col min="1" max="1" width="10.44140625" customWidth="1"/>
    <col min="2" max="2" width="14.5546875" bestFit="1" customWidth="1"/>
    <col min="3" max="3" width="10.33203125" customWidth="1"/>
  </cols>
  <sheetData>
    <row r="1" spans="1:3" x14ac:dyDescent="0.3">
      <c r="A1" s="1" t="s">
        <v>10</v>
      </c>
    </row>
    <row r="2" spans="1:3" x14ac:dyDescent="0.3">
      <c r="B2" s="30" t="s">
        <v>7</v>
      </c>
      <c r="C2">
        <v>5000</v>
      </c>
    </row>
    <row r="3" spans="1:3" x14ac:dyDescent="0.3">
      <c r="B3" s="30" t="s">
        <v>8</v>
      </c>
      <c r="C3">
        <v>400</v>
      </c>
    </row>
    <row r="4" spans="1:3" x14ac:dyDescent="0.3">
      <c r="B4" s="30" t="s">
        <v>9</v>
      </c>
      <c r="C4">
        <v>20</v>
      </c>
    </row>
    <row r="5" spans="1:3" x14ac:dyDescent="0.3">
      <c r="B5" s="31" t="s">
        <v>0</v>
      </c>
      <c r="C5" s="3">
        <f>C2+C3*C4</f>
        <v>13000</v>
      </c>
    </row>
    <row r="10" spans="1:3" x14ac:dyDescent="0.3">
      <c r="A10" s="1" t="s">
        <v>11</v>
      </c>
    </row>
    <row r="11" spans="1:3" x14ac:dyDescent="0.3">
      <c r="B11" s="30" t="s">
        <v>12</v>
      </c>
      <c r="C11">
        <v>269</v>
      </c>
    </row>
    <row r="12" spans="1:3" x14ac:dyDescent="0.3">
      <c r="B12" s="30" t="s">
        <v>13</v>
      </c>
      <c r="C12">
        <v>342</v>
      </c>
    </row>
    <row r="13" spans="1:3" x14ac:dyDescent="0.3">
      <c r="B13" s="30" t="s">
        <v>14</v>
      </c>
      <c r="C13">
        <v>298</v>
      </c>
    </row>
    <row r="14" spans="1:3" x14ac:dyDescent="0.3">
      <c r="B14" s="31" t="s">
        <v>15</v>
      </c>
      <c r="C14" s="3">
        <f>(C11+C12+C13)/3</f>
        <v>303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2B41D-BDFE-4264-BBC8-5235516FB39F}">
  <dimension ref="A1:E21"/>
  <sheetViews>
    <sheetView zoomScale="120" zoomScaleNormal="120" workbookViewId="0">
      <selection activeCell="A2" sqref="A2"/>
    </sheetView>
  </sheetViews>
  <sheetFormatPr defaultColWidth="8.88671875" defaultRowHeight="14.4" x14ac:dyDescent="0.3"/>
  <cols>
    <col min="1" max="1" width="10.6640625" style="5" customWidth="1"/>
    <col min="2" max="2" width="10.88671875" style="5" customWidth="1"/>
    <col min="3" max="3" width="11.33203125" style="5" customWidth="1"/>
    <col min="4" max="4" width="5.6640625" style="5" customWidth="1"/>
    <col min="5" max="5" width="10.88671875" style="5" customWidth="1"/>
    <col min="6" max="16384" width="8.88671875" style="5"/>
  </cols>
  <sheetData>
    <row r="1" spans="1:5" x14ac:dyDescent="0.3">
      <c r="A1" s="2" t="s">
        <v>25</v>
      </c>
      <c r="B1" s="2" t="s">
        <v>16</v>
      </c>
      <c r="C1" s="2" t="s">
        <v>26</v>
      </c>
      <c r="E1" s="2" t="s">
        <v>27</v>
      </c>
    </row>
    <row r="2" spans="1:5" x14ac:dyDescent="0.3">
      <c r="A2" s="6" t="s">
        <v>99</v>
      </c>
      <c r="B2" s="7">
        <v>6335</v>
      </c>
      <c r="C2" s="24"/>
      <c r="E2" s="25">
        <v>0.15</v>
      </c>
    </row>
    <row r="3" spans="1:5" x14ac:dyDescent="0.3">
      <c r="A3" s="6" t="s">
        <v>100</v>
      </c>
      <c r="B3" s="7">
        <v>23086</v>
      </c>
      <c r="C3" s="24"/>
    </row>
    <row r="4" spans="1:5" x14ac:dyDescent="0.3">
      <c r="A4" s="6" t="s">
        <v>101</v>
      </c>
      <c r="B4" s="7">
        <v>22450</v>
      </c>
      <c r="C4" s="24"/>
    </row>
    <row r="5" spans="1:5" x14ac:dyDescent="0.3">
      <c r="A5" s="6" t="s">
        <v>102</v>
      </c>
      <c r="B5" s="7">
        <v>6793</v>
      </c>
      <c r="C5" s="24"/>
    </row>
    <row r="6" spans="1:5" x14ac:dyDescent="0.3">
      <c r="A6" s="6" t="s">
        <v>103</v>
      </c>
      <c r="B6" s="7">
        <v>22691</v>
      </c>
      <c r="C6" s="24"/>
    </row>
    <row r="7" spans="1:5" x14ac:dyDescent="0.3">
      <c r="A7" s="6" t="s">
        <v>104</v>
      </c>
      <c r="B7" s="7">
        <v>6628</v>
      </c>
      <c r="C7" s="24"/>
    </row>
    <row r="8" spans="1:5" x14ac:dyDescent="0.3">
      <c r="A8" s="6" t="s">
        <v>105</v>
      </c>
      <c r="B8" s="7">
        <v>16705</v>
      </c>
      <c r="C8" s="24"/>
    </row>
    <row r="9" spans="1:5" x14ac:dyDescent="0.3">
      <c r="A9" s="6" t="s">
        <v>106</v>
      </c>
      <c r="B9" s="7">
        <v>2036</v>
      </c>
      <c r="C9" s="24"/>
    </row>
    <row r="10" spans="1:5" x14ac:dyDescent="0.3">
      <c r="A10" s="6" t="s">
        <v>107</v>
      </c>
      <c r="B10" s="7">
        <v>7679</v>
      </c>
      <c r="C10" s="24"/>
    </row>
    <row r="11" spans="1:5" x14ac:dyDescent="0.3">
      <c r="A11" s="6" t="s">
        <v>108</v>
      </c>
      <c r="B11" s="7">
        <v>6510</v>
      </c>
      <c r="C11" s="24"/>
    </row>
    <row r="12" spans="1:5" x14ac:dyDescent="0.3">
      <c r="A12" s="6" t="s">
        <v>109</v>
      </c>
      <c r="B12" s="7">
        <v>9109</v>
      </c>
      <c r="C12" s="24"/>
    </row>
    <row r="13" spans="1:5" x14ac:dyDescent="0.3">
      <c r="A13" s="6" t="s">
        <v>110</v>
      </c>
      <c r="B13" s="7">
        <v>14876</v>
      </c>
      <c r="C13" s="24"/>
    </row>
    <row r="14" spans="1:5" x14ac:dyDescent="0.3">
      <c r="A14" s="6" t="s">
        <v>111</v>
      </c>
      <c r="B14" s="7">
        <v>19750</v>
      </c>
      <c r="C14" s="24"/>
    </row>
    <row r="15" spans="1:5" x14ac:dyDescent="0.3">
      <c r="A15" s="6" t="s">
        <v>112</v>
      </c>
      <c r="B15" s="7">
        <v>9090</v>
      </c>
      <c r="C15" s="24"/>
    </row>
    <row r="16" spans="1:5" x14ac:dyDescent="0.3">
      <c r="A16" s="6" t="s">
        <v>113</v>
      </c>
      <c r="B16" s="7">
        <v>22741</v>
      </c>
      <c r="C16" s="24"/>
    </row>
    <row r="17" spans="1:3" x14ac:dyDescent="0.3">
      <c r="A17" s="6" t="s">
        <v>114</v>
      </c>
      <c r="B17" s="7">
        <v>11403</v>
      </c>
      <c r="C17" s="24"/>
    </row>
    <row r="18" spans="1:3" x14ac:dyDescent="0.3">
      <c r="A18" s="6" t="s">
        <v>115</v>
      </c>
      <c r="B18" s="7">
        <v>8723</v>
      </c>
      <c r="C18" s="24"/>
    </row>
    <row r="19" spans="1:3" x14ac:dyDescent="0.3">
      <c r="A19" s="6" t="s">
        <v>116</v>
      </c>
      <c r="B19" s="7">
        <v>20112</v>
      </c>
      <c r="C19" s="24"/>
    </row>
    <row r="20" spans="1:3" x14ac:dyDescent="0.3">
      <c r="A20" s="6" t="s">
        <v>117</v>
      </c>
      <c r="B20" s="7">
        <v>5758</v>
      </c>
      <c r="C20" s="24"/>
    </row>
    <row r="21" spans="1:3" x14ac:dyDescent="0.3">
      <c r="A21" s="6" t="s">
        <v>118</v>
      </c>
      <c r="B21" s="7">
        <v>14526</v>
      </c>
      <c r="C21" s="24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987C0-EF48-4894-9C18-178DC3D5145B}">
  <dimension ref="B1:H21"/>
  <sheetViews>
    <sheetView zoomScale="120" zoomScaleNormal="120" workbookViewId="0">
      <selection activeCell="K17" sqref="K17"/>
    </sheetView>
  </sheetViews>
  <sheetFormatPr defaultRowHeight="14.4" x14ac:dyDescent="0.3"/>
  <cols>
    <col min="2" max="4" width="5.109375" customWidth="1"/>
    <col min="5" max="5" width="5.44140625" customWidth="1"/>
    <col min="6" max="6" width="6" customWidth="1"/>
    <col min="7" max="7" width="12.88671875" customWidth="1"/>
  </cols>
  <sheetData>
    <row r="1" spans="2:8" x14ac:dyDescent="0.3">
      <c r="B1" s="20" t="s">
        <v>88</v>
      </c>
      <c r="C1" s="20" t="s">
        <v>89</v>
      </c>
      <c r="D1" s="20" t="s">
        <v>90</v>
      </c>
    </row>
    <row r="2" spans="2:8" x14ac:dyDescent="0.3">
      <c r="B2" s="21">
        <v>60</v>
      </c>
      <c r="C2" s="22">
        <v>81</v>
      </c>
      <c r="D2" s="21">
        <v>73</v>
      </c>
      <c r="G2" s="1" t="s">
        <v>0</v>
      </c>
      <c r="H2" s="23"/>
    </row>
    <row r="3" spans="2:8" x14ac:dyDescent="0.3">
      <c r="B3" s="21">
        <v>84</v>
      </c>
      <c r="C3" s="22">
        <v>60</v>
      </c>
      <c r="D3" s="21">
        <v>21</v>
      </c>
      <c r="G3" s="1" t="s">
        <v>22</v>
      </c>
      <c r="H3" s="23"/>
    </row>
    <row r="4" spans="2:8" x14ac:dyDescent="0.3">
      <c r="B4" s="21">
        <v>22</v>
      </c>
      <c r="C4" s="22">
        <v>72</v>
      </c>
      <c r="D4" s="21">
        <v>68</v>
      </c>
      <c r="G4" s="1" t="s">
        <v>47</v>
      </c>
      <c r="H4" s="23"/>
    </row>
    <row r="5" spans="2:8" x14ac:dyDescent="0.3">
      <c r="B5" s="21">
        <v>69</v>
      </c>
      <c r="C5" s="22">
        <v>21</v>
      </c>
      <c r="D5" s="21">
        <v>54</v>
      </c>
      <c r="G5" s="1" t="s">
        <v>23</v>
      </c>
      <c r="H5" s="23"/>
    </row>
    <row r="6" spans="2:8" x14ac:dyDescent="0.3">
      <c r="B6" s="21">
        <v>67</v>
      </c>
      <c r="C6" s="22">
        <v>61</v>
      </c>
      <c r="D6" s="21">
        <v>49</v>
      </c>
      <c r="G6" s="1" t="s">
        <v>24</v>
      </c>
      <c r="H6" s="23"/>
    </row>
    <row r="7" spans="2:8" x14ac:dyDescent="0.3">
      <c r="B7" s="21">
        <v>84</v>
      </c>
      <c r="C7" s="22">
        <v>47</v>
      </c>
      <c r="D7" s="21">
        <v>27</v>
      </c>
    </row>
    <row r="8" spans="2:8" x14ac:dyDescent="0.3">
      <c r="B8" s="21">
        <v>61</v>
      </c>
      <c r="C8" s="22">
        <v>49</v>
      </c>
      <c r="D8" s="21">
        <v>35</v>
      </c>
    </row>
    <row r="9" spans="2:8" x14ac:dyDescent="0.3">
      <c r="B9" s="21">
        <v>30</v>
      </c>
      <c r="C9" s="22">
        <v>84</v>
      </c>
      <c r="D9" s="21">
        <v>26</v>
      </c>
    </row>
    <row r="10" spans="2:8" x14ac:dyDescent="0.3">
      <c r="B10" s="21">
        <v>37</v>
      </c>
      <c r="C10" s="22">
        <v>56</v>
      </c>
      <c r="D10" s="21">
        <v>70</v>
      </c>
    </row>
    <row r="11" spans="2:8" x14ac:dyDescent="0.3">
      <c r="B11" s="21">
        <v>28</v>
      </c>
      <c r="C11" s="22">
        <v>33</v>
      </c>
      <c r="D11" s="21">
        <v>47</v>
      </c>
    </row>
    <row r="12" spans="2:8" x14ac:dyDescent="0.3">
      <c r="B12" s="21">
        <v>36</v>
      </c>
      <c r="C12" s="22">
        <v>71</v>
      </c>
      <c r="D12" s="21">
        <v>29</v>
      </c>
    </row>
    <row r="13" spans="2:8" x14ac:dyDescent="0.3">
      <c r="B13" s="21">
        <v>81</v>
      </c>
      <c r="C13" s="22">
        <v>71</v>
      </c>
      <c r="D13" s="21">
        <v>54</v>
      </c>
    </row>
    <row r="14" spans="2:8" x14ac:dyDescent="0.3">
      <c r="B14" s="21">
        <v>29</v>
      </c>
      <c r="C14" s="22">
        <v>41</v>
      </c>
      <c r="D14" s="21">
        <v>58</v>
      </c>
    </row>
    <row r="15" spans="2:8" x14ac:dyDescent="0.3">
      <c r="B15" s="21">
        <v>38</v>
      </c>
      <c r="C15" s="22">
        <v>53</v>
      </c>
      <c r="D15" s="21">
        <v>68</v>
      </c>
    </row>
    <row r="16" spans="2:8" x14ac:dyDescent="0.3">
      <c r="B16" s="21">
        <v>83</v>
      </c>
      <c r="C16" s="22">
        <v>73</v>
      </c>
      <c r="D16" s="21">
        <v>43</v>
      </c>
    </row>
    <row r="17" spans="2:4" x14ac:dyDescent="0.3">
      <c r="B17" s="21">
        <v>67</v>
      </c>
      <c r="C17" s="22">
        <v>68</v>
      </c>
      <c r="D17" s="21">
        <v>68</v>
      </c>
    </row>
    <row r="18" spans="2:4" x14ac:dyDescent="0.3">
      <c r="B18" s="21">
        <v>41</v>
      </c>
      <c r="C18" s="22">
        <v>71</v>
      </c>
      <c r="D18" s="21">
        <v>37</v>
      </c>
    </row>
    <row r="19" spans="2:4" x14ac:dyDescent="0.3">
      <c r="B19" s="21">
        <v>80</v>
      </c>
      <c r="C19" s="22">
        <v>76</v>
      </c>
      <c r="D19" s="21">
        <v>72</v>
      </c>
    </row>
    <row r="20" spans="2:4" x14ac:dyDescent="0.3">
      <c r="B20" s="21">
        <v>69</v>
      </c>
      <c r="C20" s="22">
        <v>69</v>
      </c>
      <c r="D20" s="21">
        <v>63</v>
      </c>
    </row>
    <row r="21" spans="2:4" x14ac:dyDescent="0.3">
      <c r="B21" s="21">
        <v>71</v>
      </c>
      <c r="C21" s="22">
        <v>48</v>
      </c>
      <c r="D21" s="21">
        <v>23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59E87-00F7-496E-A5E4-940D81C094F6}">
  <dimension ref="A1:H16"/>
  <sheetViews>
    <sheetView zoomScale="150" zoomScaleNormal="150" workbookViewId="0">
      <selection activeCell="B1" sqref="B1"/>
    </sheetView>
  </sheetViews>
  <sheetFormatPr defaultRowHeight="14.4" x14ac:dyDescent="0.3"/>
  <cols>
    <col min="1" max="1" width="5" customWidth="1"/>
    <col min="6" max="6" width="5" customWidth="1"/>
    <col min="7" max="7" width="13.88671875" customWidth="1"/>
    <col min="8" max="8" width="14.5546875" customWidth="1"/>
    <col min="9" max="9" width="10.44140625" customWidth="1"/>
  </cols>
  <sheetData>
    <row r="1" spans="1:8" ht="15.6" x14ac:dyDescent="0.3">
      <c r="A1" s="17">
        <v>1</v>
      </c>
      <c r="F1" s="17">
        <v>2</v>
      </c>
    </row>
    <row r="3" spans="1:8" x14ac:dyDescent="0.3">
      <c r="B3" s="18" t="s">
        <v>76</v>
      </c>
      <c r="C3" s="18" t="s">
        <v>94</v>
      </c>
      <c r="G3" s="18" t="s">
        <v>77</v>
      </c>
      <c r="H3" s="9">
        <v>5000000</v>
      </c>
    </row>
    <row r="4" spans="1:8" x14ac:dyDescent="0.3">
      <c r="B4" s="12" t="s">
        <v>78</v>
      </c>
      <c r="C4" s="12">
        <v>138000</v>
      </c>
      <c r="G4" s="18" t="s">
        <v>79</v>
      </c>
      <c r="H4" s="9"/>
    </row>
    <row r="5" spans="1:8" x14ac:dyDescent="0.3">
      <c r="B5" s="12" t="s">
        <v>80</v>
      </c>
      <c r="C5" s="12">
        <v>76000</v>
      </c>
    </row>
    <row r="6" spans="1:8" x14ac:dyDescent="0.3">
      <c r="B6" s="12" t="s">
        <v>78</v>
      </c>
      <c r="C6" s="12">
        <v>109000</v>
      </c>
      <c r="G6" s="18" t="s">
        <v>81</v>
      </c>
      <c r="H6" s="18" t="s">
        <v>82</v>
      </c>
    </row>
    <row r="7" spans="1:8" x14ac:dyDescent="0.3">
      <c r="B7" s="12" t="s">
        <v>83</v>
      </c>
      <c r="C7" s="12">
        <v>99000</v>
      </c>
      <c r="G7" s="12" t="s">
        <v>84</v>
      </c>
      <c r="H7" s="9">
        <v>1550000</v>
      </c>
    </row>
    <row r="8" spans="1:8" x14ac:dyDescent="0.3">
      <c r="B8" s="12" t="s">
        <v>78</v>
      </c>
      <c r="C8" s="12">
        <v>79000</v>
      </c>
      <c r="G8" s="12" t="s">
        <v>85</v>
      </c>
      <c r="H8" s="9">
        <v>1860000</v>
      </c>
    </row>
    <row r="9" spans="1:8" x14ac:dyDescent="0.3">
      <c r="B9" s="12" t="s">
        <v>80</v>
      </c>
      <c r="C9" s="12">
        <v>118000</v>
      </c>
      <c r="G9" s="12" t="s">
        <v>86</v>
      </c>
      <c r="H9" s="9">
        <v>690000</v>
      </c>
    </row>
    <row r="10" spans="1:8" x14ac:dyDescent="0.3">
      <c r="B10" s="12" t="s">
        <v>83</v>
      </c>
      <c r="C10" s="12">
        <v>141000</v>
      </c>
      <c r="G10" s="12" t="s">
        <v>87</v>
      </c>
      <c r="H10" s="9"/>
    </row>
    <row r="14" spans="1:8" x14ac:dyDescent="0.3">
      <c r="C14" s="18" t="s">
        <v>0</v>
      </c>
    </row>
    <row r="15" spans="1:8" x14ac:dyDescent="0.3">
      <c r="B15" s="1" t="s">
        <v>78</v>
      </c>
      <c r="C15" s="12"/>
    </row>
    <row r="16" spans="1:8" x14ac:dyDescent="0.3">
      <c r="B16" s="1" t="s">
        <v>83</v>
      </c>
      <c r="C16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BE068-3E6C-4E52-B861-50ED1B83C8C2}">
  <sheetPr>
    <tabColor rgb="FFFF0000"/>
  </sheetPr>
  <dimension ref="A1:H16"/>
  <sheetViews>
    <sheetView zoomScale="150" zoomScaleNormal="150" workbookViewId="0">
      <selection activeCell="F2" sqref="F2"/>
    </sheetView>
  </sheetViews>
  <sheetFormatPr defaultRowHeight="14.4" x14ac:dyDescent="0.3"/>
  <cols>
    <col min="1" max="1" width="5" customWidth="1"/>
    <col min="6" max="6" width="5" customWidth="1"/>
    <col min="7" max="7" width="13.88671875" customWidth="1"/>
    <col min="8" max="8" width="14.5546875" customWidth="1"/>
    <col min="9" max="9" width="10.44140625" customWidth="1"/>
  </cols>
  <sheetData>
    <row r="1" spans="1:8" ht="15.6" x14ac:dyDescent="0.3">
      <c r="A1" s="17">
        <v>1</v>
      </c>
      <c r="F1" s="17">
        <v>2</v>
      </c>
    </row>
    <row r="3" spans="1:8" x14ac:dyDescent="0.3">
      <c r="B3" s="18" t="s">
        <v>76</v>
      </c>
      <c r="C3" s="18" t="s">
        <v>94</v>
      </c>
      <c r="G3" s="18" t="s">
        <v>77</v>
      </c>
      <c r="H3" s="9">
        <v>5000000</v>
      </c>
    </row>
    <row r="4" spans="1:8" x14ac:dyDescent="0.3">
      <c r="B4" s="12" t="s">
        <v>78</v>
      </c>
      <c r="C4" s="12">
        <v>138000</v>
      </c>
      <c r="G4" s="18" t="s">
        <v>79</v>
      </c>
      <c r="H4" s="9">
        <f>H3-H7-H8-H9-H10</f>
        <v>900000</v>
      </c>
    </row>
    <row r="5" spans="1:8" x14ac:dyDescent="0.3">
      <c r="B5" s="12" t="s">
        <v>80</v>
      </c>
      <c r="C5" s="12">
        <v>76000</v>
      </c>
    </row>
    <row r="6" spans="1:8" x14ac:dyDescent="0.3">
      <c r="B6" s="12" t="s">
        <v>78</v>
      </c>
      <c r="C6" s="12">
        <v>109000</v>
      </c>
      <c r="G6" s="18" t="s">
        <v>81</v>
      </c>
      <c r="H6" s="18" t="s">
        <v>82</v>
      </c>
    </row>
    <row r="7" spans="1:8" x14ac:dyDescent="0.3">
      <c r="B7" s="12" t="s">
        <v>83</v>
      </c>
      <c r="C7" s="12">
        <v>99000</v>
      </c>
      <c r="G7" s="12" t="s">
        <v>84</v>
      </c>
      <c r="H7" s="9">
        <v>1550000</v>
      </c>
    </row>
    <row r="8" spans="1:8" x14ac:dyDescent="0.3">
      <c r="B8" s="12" t="s">
        <v>78</v>
      </c>
      <c r="C8" s="12">
        <v>79000</v>
      </c>
      <c r="G8" s="12" t="s">
        <v>85</v>
      </c>
      <c r="H8" s="9">
        <v>1860000</v>
      </c>
    </row>
    <row r="9" spans="1:8" x14ac:dyDescent="0.3">
      <c r="B9" s="12" t="s">
        <v>80</v>
      </c>
      <c r="C9" s="12">
        <v>118000</v>
      </c>
      <c r="G9" s="12" t="s">
        <v>86</v>
      </c>
      <c r="H9" s="9">
        <v>690000</v>
      </c>
    </row>
    <row r="10" spans="1:8" x14ac:dyDescent="0.3">
      <c r="B10" s="12" t="s">
        <v>83</v>
      </c>
      <c r="C10" s="12">
        <v>141000</v>
      </c>
      <c r="G10" s="12" t="s">
        <v>87</v>
      </c>
      <c r="H10" s="9"/>
    </row>
    <row r="14" spans="1:8" x14ac:dyDescent="0.3">
      <c r="C14" s="18" t="s">
        <v>0</v>
      </c>
    </row>
    <row r="15" spans="1:8" x14ac:dyDescent="0.3">
      <c r="B15" s="1" t="s">
        <v>78</v>
      </c>
      <c r="C15" s="12">
        <f>C4+C6+C8</f>
        <v>326000</v>
      </c>
    </row>
    <row r="16" spans="1:8" x14ac:dyDescent="0.3">
      <c r="B16" s="1" t="s">
        <v>83</v>
      </c>
      <c r="C16" s="12">
        <f>C7+C10</f>
        <v>240000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0612B-0372-460B-8539-9B3F68F4ADE9}">
  <dimension ref="A3:F13"/>
  <sheetViews>
    <sheetView zoomScale="150" zoomScaleNormal="150" workbookViewId="0">
      <selection activeCell="B11" sqref="B11"/>
    </sheetView>
  </sheetViews>
  <sheetFormatPr defaultRowHeight="14.4" x14ac:dyDescent="0.3"/>
  <cols>
    <col min="1" max="1" width="9.109375" customWidth="1"/>
    <col min="3" max="3" width="6.77734375" customWidth="1"/>
    <col min="5" max="5" width="6.77734375" customWidth="1"/>
  </cols>
  <sheetData>
    <row r="3" spans="1:6" x14ac:dyDescent="0.3">
      <c r="B3" s="1" t="s">
        <v>1</v>
      </c>
      <c r="C3" s="1"/>
      <c r="D3" s="1" t="s">
        <v>2</v>
      </c>
      <c r="E3" s="1"/>
      <c r="F3" s="1" t="s">
        <v>3</v>
      </c>
    </row>
    <row r="4" spans="1:6" x14ac:dyDescent="0.3">
      <c r="B4">
        <v>25000</v>
      </c>
      <c r="D4">
        <v>31000</v>
      </c>
      <c r="F4">
        <v>18000</v>
      </c>
    </row>
    <row r="6" spans="1:6" x14ac:dyDescent="0.3">
      <c r="B6" s="1" t="s">
        <v>4</v>
      </c>
      <c r="C6" s="1"/>
      <c r="D6" s="1" t="s">
        <v>5</v>
      </c>
      <c r="E6" s="1"/>
      <c r="F6" s="1" t="s">
        <v>6</v>
      </c>
    </row>
    <row r="7" spans="1:6" x14ac:dyDescent="0.3">
      <c r="B7">
        <v>22000</v>
      </c>
      <c r="D7">
        <v>28000</v>
      </c>
      <c r="F7">
        <v>19000</v>
      </c>
    </row>
    <row r="11" spans="1:6" x14ac:dyDescent="0.3">
      <c r="A11" s="1" t="s">
        <v>0</v>
      </c>
      <c r="B11" s="23"/>
    </row>
    <row r="13" spans="1:6" x14ac:dyDescent="0.3">
      <c r="A13" s="1" t="s">
        <v>21</v>
      </c>
      <c r="B13" s="23"/>
    </row>
  </sheetData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C3443-FF37-4748-9192-26679B922DD6}">
  <dimension ref="B2:P25"/>
  <sheetViews>
    <sheetView topLeftCell="C1" zoomScale="130" zoomScaleNormal="130" workbookViewId="0">
      <selection activeCell="L11" sqref="L11"/>
    </sheetView>
  </sheetViews>
  <sheetFormatPr defaultRowHeight="14.4" x14ac:dyDescent="0.3"/>
  <cols>
    <col min="1" max="1" width="4.5546875" customWidth="1"/>
    <col min="2" max="2" width="11.21875" bestFit="1" customWidth="1"/>
    <col min="3" max="3" width="16.77734375" bestFit="1" customWidth="1"/>
    <col min="6" max="6" width="12.33203125" bestFit="1" customWidth="1"/>
    <col min="12" max="18" width="10.33203125" customWidth="1"/>
  </cols>
  <sheetData>
    <row r="2" spans="2:16" x14ac:dyDescent="0.3">
      <c r="C2" s="2" t="s">
        <v>46</v>
      </c>
    </row>
    <row r="3" spans="2:16" x14ac:dyDescent="0.3">
      <c r="B3" t="s">
        <v>45</v>
      </c>
      <c r="C3" s="4">
        <v>10402070</v>
      </c>
      <c r="L3" s="1" t="s">
        <v>17</v>
      </c>
      <c r="M3" s="1" t="s">
        <v>18</v>
      </c>
      <c r="N3" s="1" t="s">
        <v>19</v>
      </c>
      <c r="O3" s="1" t="s">
        <v>20</v>
      </c>
    </row>
    <row r="4" spans="2:16" x14ac:dyDescent="0.3">
      <c r="B4" t="s">
        <v>44</v>
      </c>
      <c r="C4" s="4">
        <v>5391369</v>
      </c>
      <c r="K4" s="1" t="s">
        <v>43</v>
      </c>
      <c r="L4" s="9">
        <v>536802</v>
      </c>
      <c r="M4" s="9">
        <v>771044</v>
      </c>
      <c r="N4" s="9">
        <v>715760</v>
      </c>
      <c r="O4" s="9">
        <v>772410</v>
      </c>
      <c r="P4" s="32"/>
    </row>
    <row r="5" spans="2:16" x14ac:dyDescent="0.3">
      <c r="B5" t="s">
        <v>42</v>
      </c>
      <c r="C5" s="4">
        <v>368720</v>
      </c>
      <c r="K5" s="1" t="s">
        <v>41</v>
      </c>
      <c r="L5" s="9">
        <v>9457167</v>
      </c>
      <c r="M5" s="9">
        <v>8824937</v>
      </c>
      <c r="N5" s="9">
        <v>8543453</v>
      </c>
      <c r="O5" s="9">
        <v>9294013</v>
      </c>
      <c r="P5" s="32"/>
    </row>
    <row r="6" spans="2:16" x14ac:dyDescent="0.3">
      <c r="B6" t="s">
        <v>40</v>
      </c>
      <c r="C6" s="4">
        <v>5536146</v>
      </c>
      <c r="K6" s="1" t="s">
        <v>39</v>
      </c>
      <c r="L6" s="9">
        <v>5764581</v>
      </c>
      <c r="M6" s="9">
        <v>5881512</v>
      </c>
      <c r="N6" s="9">
        <v>4563445</v>
      </c>
      <c r="O6" s="9">
        <v>5477035</v>
      </c>
      <c r="P6" s="32"/>
    </row>
    <row r="7" spans="2:16" ht="15" thickBot="1" x14ac:dyDescent="0.35">
      <c r="B7" s="10" t="s">
        <v>38</v>
      </c>
      <c r="C7" s="11">
        <v>5850189</v>
      </c>
      <c r="L7" s="32"/>
      <c r="M7" s="32"/>
      <c r="N7" s="32"/>
      <c r="O7" s="32"/>
      <c r="P7" s="32"/>
    </row>
    <row r="8" spans="2:16" ht="15" thickTop="1" x14ac:dyDescent="0.3">
      <c r="B8" s="1" t="s">
        <v>0</v>
      </c>
      <c r="C8" s="32"/>
    </row>
    <row r="14" spans="2:16" ht="15" thickBot="1" x14ac:dyDescent="0.35">
      <c r="C14" s="2" t="s">
        <v>37</v>
      </c>
      <c r="F14" s="19" t="s">
        <v>28</v>
      </c>
    </row>
    <row r="15" spans="2:16" ht="15" thickTop="1" x14ac:dyDescent="0.3">
      <c r="B15" t="s">
        <v>36</v>
      </c>
      <c r="C15" s="8">
        <v>-6590</v>
      </c>
      <c r="F15" s="32"/>
    </row>
    <row r="16" spans="2:16" x14ac:dyDescent="0.3">
      <c r="B16" t="s">
        <v>35</v>
      </c>
      <c r="C16" s="8">
        <v>-3000</v>
      </c>
    </row>
    <row r="17" spans="2:4" x14ac:dyDescent="0.3">
      <c r="B17" t="s">
        <v>34</v>
      </c>
      <c r="C17" s="8">
        <v>-2150</v>
      </c>
    </row>
    <row r="18" spans="2:4" x14ac:dyDescent="0.3">
      <c r="B18" t="s">
        <v>33</v>
      </c>
      <c r="C18" s="8">
        <v>-648</v>
      </c>
    </row>
    <row r="19" spans="2:4" x14ac:dyDescent="0.3">
      <c r="B19" t="s">
        <v>32</v>
      </c>
      <c r="C19" s="8">
        <v>-498</v>
      </c>
    </row>
    <row r="20" spans="2:4" x14ac:dyDescent="0.3">
      <c r="B20" t="s">
        <v>31</v>
      </c>
      <c r="C20" s="8">
        <v>-699</v>
      </c>
    </row>
    <row r="21" spans="2:4" x14ac:dyDescent="0.3">
      <c r="B21" t="s">
        <v>30</v>
      </c>
      <c r="C21" s="8">
        <v>-1215</v>
      </c>
    </row>
    <row r="22" spans="2:4" x14ac:dyDescent="0.3">
      <c r="B22" t="s">
        <v>29</v>
      </c>
      <c r="C22" s="8">
        <v>-259</v>
      </c>
    </row>
    <row r="23" spans="2:4" x14ac:dyDescent="0.3">
      <c r="D23" s="8"/>
    </row>
    <row r="24" spans="2:4" x14ac:dyDescent="0.3">
      <c r="C24" s="8"/>
    </row>
    <row r="25" spans="2:4" x14ac:dyDescent="0.3">
      <c r="C25" s="8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F5744-F042-41BF-9632-F16B3D616F97}">
  <sheetPr>
    <tabColor theme="4" tint="0.79998168889431442"/>
  </sheetPr>
  <dimension ref="B4:E22"/>
  <sheetViews>
    <sheetView topLeftCell="A4" zoomScale="145" zoomScaleNormal="145" workbookViewId="0">
      <selection activeCell="A6" sqref="A6"/>
    </sheetView>
  </sheetViews>
  <sheetFormatPr defaultRowHeight="14.4" x14ac:dyDescent="0.3"/>
  <cols>
    <col min="3" max="3" width="32.77734375" customWidth="1"/>
    <col min="4" max="5" width="16.88671875" customWidth="1"/>
  </cols>
  <sheetData>
    <row r="4" spans="2:5" x14ac:dyDescent="0.3">
      <c r="B4" s="1" t="s">
        <v>148</v>
      </c>
      <c r="C4" s="1" t="s">
        <v>51</v>
      </c>
      <c r="D4" s="1" t="s">
        <v>149</v>
      </c>
      <c r="E4" s="1" t="s">
        <v>149</v>
      </c>
    </row>
    <row r="5" spans="2:5" x14ac:dyDescent="0.3">
      <c r="B5" s="12">
        <v>100150</v>
      </c>
      <c r="C5" s="12" t="s">
        <v>150</v>
      </c>
      <c r="D5" s="9">
        <v>6229000</v>
      </c>
      <c r="E5" s="9">
        <v>6229000</v>
      </c>
    </row>
    <row r="6" spans="2:5" x14ac:dyDescent="0.3">
      <c r="B6" s="12">
        <v>100155</v>
      </c>
      <c r="C6" s="12" t="s">
        <v>151</v>
      </c>
      <c r="D6" s="9">
        <v>7346000</v>
      </c>
      <c r="E6" s="9">
        <v>7346000</v>
      </c>
    </row>
    <row r="7" spans="2:5" x14ac:dyDescent="0.3">
      <c r="B7" s="12">
        <v>100160</v>
      </c>
      <c r="C7" s="12" t="s">
        <v>152</v>
      </c>
      <c r="D7" s="9">
        <v>13454000</v>
      </c>
      <c r="E7" s="9">
        <v>13454000</v>
      </c>
    </row>
    <row r="8" spans="2:5" x14ac:dyDescent="0.3">
      <c r="B8" s="12">
        <v>100165</v>
      </c>
      <c r="C8" s="12" t="s">
        <v>153</v>
      </c>
      <c r="D8" s="9">
        <v>1648000</v>
      </c>
      <c r="E8" s="9">
        <v>1648000</v>
      </c>
    </row>
    <row r="9" spans="2:5" x14ac:dyDescent="0.3">
      <c r="B9" s="12">
        <v>100170</v>
      </c>
      <c r="C9" s="12" t="s">
        <v>154</v>
      </c>
      <c r="D9" s="9">
        <v>11277000</v>
      </c>
      <c r="E9" s="9">
        <v>11277000</v>
      </c>
    </row>
    <row r="10" spans="2:5" x14ac:dyDescent="0.3">
      <c r="B10" s="12">
        <v>100175</v>
      </c>
      <c r="C10" s="12" t="s">
        <v>155</v>
      </c>
      <c r="D10" s="9">
        <v>15542000</v>
      </c>
      <c r="E10" s="9">
        <v>15542000</v>
      </c>
    </row>
    <row r="11" spans="2:5" x14ac:dyDescent="0.3">
      <c r="B11" s="12">
        <v>100180</v>
      </c>
      <c r="C11" s="12" t="s">
        <v>156</v>
      </c>
      <c r="D11" s="9">
        <v>9846000</v>
      </c>
      <c r="E11" s="9">
        <v>9846000</v>
      </c>
    </row>
    <row r="12" spans="2:5" x14ac:dyDescent="0.3">
      <c r="B12" s="12">
        <v>100185</v>
      </c>
      <c r="C12" s="12" t="s">
        <v>157</v>
      </c>
      <c r="D12" s="9">
        <v>8864000</v>
      </c>
      <c r="E12" s="9">
        <v>8864000</v>
      </c>
    </row>
    <row r="13" spans="2:5" x14ac:dyDescent="0.3">
      <c r="B13" s="12">
        <v>100190</v>
      </c>
      <c r="C13" s="12" t="s">
        <v>158</v>
      </c>
      <c r="D13" s="9">
        <v>12479000</v>
      </c>
      <c r="E13" s="9">
        <v>12479000</v>
      </c>
    </row>
    <row r="14" spans="2:5" x14ac:dyDescent="0.3">
      <c r="B14" s="12">
        <v>100195</v>
      </c>
      <c r="C14" s="12" t="s">
        <v>159</v>
      </c>
      <c r="D14" s="9">
        <v>13214000</v>
      </c>
      <c r="E14" s="9">
        <v>13214000</v>
      </c>
    </row>
    <row r="15" spans="2:5" x14ac:dyDescent="0.3">
      <c r="B15" s="12">
        <v>100200</v>
      </c>
      <c r="C15" s="12" t="s">
        <v>160</v>
      </c>
      <c r="D15" s="9">
        <v>2566000</v>
      </c>
      <c r="E15" s="9">
        <v>2566000</v>
      </c>
    </row>
    <row r="16" spans="2:5" x14ac:dyDescent="0.3">
      <c r="B16" s="12">
        <v>100205</v>
      </c>
      <c r="C16" s="12" t="s">
        <v>161</v>
      </c>
      <c r="D16" s="9">
        <v>9428000</v>
      </c>
      <c r="E16" s="9">
        <v>9428000</v>
      </c>
    </row>
    <row r="17" spans="2:5" x14ac:dyDescent="0.3">
      <c r="B17" s="12">
        <v>100210</v>
      </c>
      <c r="C17" s="12" t="s">
        <v>162</v>
      </c>
      <c r="D17" s="9">
        <v>2893000</v>
      </c>
      <c r="E17" s="9">
        <v>2893000</v>
      </c>
    </row>
    <row r="18" spans="2:5" x14ac:dyDescent="0.3">
      <c r="B18" s="12">
        <v>100215</v>
      </c>
      <c r="C18" s="12" t="s">
        <v>163</v>
      </c>
      <c r="D18" s="9">
        <v>10360000</v>
      </c>
      <c r="E18" s="9">
        <v>10360000</v>
      </c>
    </row>
    <row r="19" spans="2:5" x14ac:dyDescent="0.3">
      <c r="B19" s="12">
        <v>100220</v>
      </c>
      <c r="C19" s="12" t="s">
        <v>164</v>
      </c>
      <c r="D19" s="9">
        <v>3873000</v>
      </c>
      <c r="E19" s="9">
        <v>3873000</v>
      </c>
    </row>
    <row r="22" spans="2:5" x14ac:dyDescent="0.3">
      <c r="C22" s="1" t="s">
        <v>77</v>
      </c>
      <c r="D22" s="33">
        <f>SUM(D5:D19)</f>
        <v>129019000</v>
      </c>
      <c r="E22" s="33">
        <f>E5+E6+E7+E8+E9+E10+E11+E12+E13+E14+E15+E16+E17+E18+E19</f>
        <v>129019000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96664-D505-4C90-ACD7-CD686BEBDDC5}">
  <dimension ref="C3:H27"/>
  <sheetViews>
    <sheetView topLeftCell="A7" zoomScale="130" zoomScaleNormal="130" workbookViewId="0">
      <selection activeCell="E12" sqref="E12"/>
    </sheetView>
  </sheetViews>
  <sheetFormatPr defaultRowHeight="14.4" x14ac:dyDescent="0.3"/>
  <cols>
    <col min="3" max="3" width="7" bestFit="1" customWidth="1"/>
    <col min="4" max="4" width="30.88671875" bestFit="1" customWidth="1"/>
    <col min="5" max="5" width="10.21875" customWidth="1"/>
    <col min="8" max="8" width="16" customWidth="1"/>
  </cols>
  <sheetData>
    <row r="3" spans="3:8" x14ac:dyDescent="0.3">
      <c r="C3" s="1" t="s">
        <v>148</v>
      </c>
      <c r="D3" s="1" t="s">
        <v>51</v>
      </c>
      <c r="E3" s="1" t="s">
        <v>149</v>
      </c>
      <c r="H3" s="1" t="s">
        <v>77</v>
      </c>
    </row>
    <row r="4" spans="3:8" x14ac:dyDescent="0.3">
      <c r="C4" s="12">
        <v>100150</v>
      </c>
      <c r="D4" s="12" t="s">
        <v>150</v>
      </c>
      <c r="E4" s="9">
        <v>6229000</v>
      </c>
      <c r="H4" s="33"/>
    </row>
    <row r="5" spans="3:8" x14ac:dyDescent="0.3">
      <c r="C5" s="12">
        <v>100155</v>
      </c>
      <c r="D5" s="12" t="s">
        <v>151</v>
      </c>
      <c r="E5" s="9">
        <v>7346000</v>
      </c>
    </row>
    <row r="8" spans="3:8" x14ac:dyDescent="0.3">
      <c r="C8" s="1" t="s">
        <v>148</v>
      </c>
      <c r="D8" s="1" t="s">
        <v>51</v>
      </c>
      <c r="E8" s="1" t="s">
        <v>149</v>
      </c>
    </row>
    <row r="9" spans="3:8" x14ac:dyDescent="0.3">
      <c r="C9" s="12">
        <v>100180</v>
      </c>
      <c r="D9" s="12" t="s">
        <v>156</v>
      </c>
      <c r="E9" s="9">
        <v>9846000</v>
      </c>
    </row>
    <row r="10" spans="3:8" x14ac:dyDescent="0.3">
      <c r="C10" s="12">
        <v>100185</v>
      </c>
      <c r="D10" s="12" t="s">
        <v>157</v>
      </c>
      <c r="E10" s="9">
        <v>8864000</v>
      </c>
    </row>
    <row r="11" spans="3:8" x14ac:dyDescent="0.3">
      <c r="C11" s="12">
        <v>100190</v>
      </c>
      <c r="D11" s="12" t="s">
        <v>158</v>
      </c>
      <c r="E11" s="9">
        <v>12479000</v>
      </c>
    </row>
    <row r="12" spans="3:8" x14ac:dyDescent="0.3">
      <c r="C12" s="12">
        <v>100195</v>
      </c>
      <c r="D12" s="12" t="s">
        <v>159</v>
      </c>
      <c r="E12" s="9">
        <v>13214000</v>
      </c>
    </row>
    <row r="15" spans="3:8" x14ac:dyDescent="0.3">
      <c r="C15" s="1" t="s">
        <v>148</v>
      </c>
      <c r="D15" s="1" t="s">
        <v>51</v>
      </c>
      <c r="E15" s="1" t="s">
        <v>149</v>
      </c>
    </row>
    <row r="16" spans="3:8" x14ac:dyDescent="0.3">
      <c r="C16" s="12">
        <v>100160</v>
      </c>
      <c r="D16" s="12" t="s">
        <v>152</v>
      </c>
      <c r="E16" s="9">
        <v>13454000</v>
      </c>
    </row>
    <row r="17" spans="3:5" x14ac:dyDescent="0.3">
      <c r="C17" s="12">
        <v>100165</v>
      </c>
      <c r="D17" s="12" t="s">
        <v>153</v>
      </c>
      <c r="E17" s="9">
        <v>1648000</v>
      </c>
    </row>
    <row r="18" spans="3:5" x14ac:dyDescent="0.3">
      <c r="C18" s="12">
        <v>100170</v>
      </c>
      <c r="D18" s="12" t="s">
        <v>154</v>
      </c>
      <c r="E18" s="9">
        <v>11277000</v>
      </c>
    </row>
    <row r="19" spans="3:5" x14ac:dyDescent="0.3">
      <c r="C19" s="12">
        <v>100175</v>
      </c>
      <c r="D19" s="12" t="s">
        <v>155</v>
      </c>
      <c r="E19" s="9">
        <v>15542000</v>
      </c>
    </row>
    <row r="22" spans="3:5" x14ac:dyDescent="0.3">
      <c r="C22" s="1" t="s">
        <v>148</v>
      </c>
      <c r="D22" s="1" t="s">
        <v>51</v>
      </c>
      <c r="E22" s="1" t="s">
        <v>149</v>
      </c>
    </row>
    <row r="23" spans="3:5" x14ac:dyDescent="0.3">
      <c r="C23" s="12">
        <v>100200</v>
      </c>
      <c r="D23" s="12" t="s">
        <v>160</v>
      </c>
      <c r="E23" s="9">
        <v>2566000</v>
      </c>
    </row>
    <row r="24" spans="3:5" x14ac:dyDescent="0.3">
      <c r="C24" s="12">
        <v>100205</v>
      </c>
      <c r="D24" s="12" t="s">
        <v>161</v>
      </c>
      <c r="E24" s="9">
        <v>9428000</v>
      </c>
    </row>
    <row r="25" spans="3:5" x14ac:dyDescent="0.3">
      <c r="C25" s="12">
        <v>100210</v>
      </c>
      <c r="D25" s="12" t="s">
        <v>162</v>
      </c>
      <c r="E25" s="9">
        <v>2893000</v>
      </c>
    </row>
    <row r="26" spans="3:5" x14ac:dyDescent="0.3">
      <c r="C26" s="12">
        <v>100215</v>
      </c>
      <c r="D26" s="12" t="s">
        <v>163</v>
      </c>
      <c r="E26" s="9">
        <v>10360000</v>
      </c>
    </row>
    <row r="27" spans="3:5" x14ac:dyDescent="0.3">
      <c r="C27" s="12">
        <v>100220</v>
      </c>
      <c r="D27" s="12" t="s">
        <v>164</v>
      </c>
      <c r="E27" s="9">
        <v>3873000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47FFF-D96F-42D5-AEA0-43E017D37B84}">
  <dimension ref="B3:E21"/>
  <sheetViews>
    <sheetView topLeftCell="A3" zoomScale="120" zoomScaleNormal="120" workbookViewId="0">
      <selection activeCell="N4" sqref="N4"/>
    </sheetView>
  </sheetViews>
  <sheetFormatPr defaultRowHeight="14.4" x14ac:dyDescent="0.3"/>
  <cols>
    <col min="1" max="1" width="5.77734375" customWidth="1"/>
    <col min="5" max="5" width="11.44140625" customWidth="1"/>
  </cols>
  <sheetData>
    <row r="3" spans="2:5" x14ac:dyDescent="0.3">
      <c r="B3" s="1" t="s">
        <v>146</v>
      </c>
      <c r="C3" s="1" t="s">
        <v>147</v>
      </c>
      <c r="D3" s="1" t="s">
        <v>16</v>
      </c>
      <c r="E3" s="1" t="s">
        <v>0</v>
      </c>
    </row>
    <row r="4" spans="2:5" x14ac:dyDescent="0.3">
      <c r="B4" s="12">
        <v>17065</v>
      </c>
      <c r="C4" s="12">
        <v>28</v>
      </c>
      <c r="D4" s="12">
        <v>69</v>
      </c>
      <c r="E4" s="12"/>
    </row>
    <row r="5" spans="2:5" x14ac:dyDescent="0.3">
      <c r="B5" s="12">
        <v>17902</v>
      </c>
      <c r="C5" s="12">
        <v>20</v>
      </c>
      <c r="D5" s="12">
        <v>69</v>
      </c>
      <c r="E5" s="12"/>
    </row>
    <row r="6" spans="2:5" x14ac:dyDescent="0.3">
      <c r="B6" s="12">
        <v>19628</v>
      </c>
      <c r="C6" s="12">
        <v>60</v>
      </c>
      <c r="D6" s="12">
        <v>69</v>
      </c>
      <c r="E6" s="12"/>
    </row>
    <row r="7" spans="2:5" x14ac:dyDescent="0.3">
      <c r="B7" s="12">
        <v>24784</v>
      </c>
      <c r="C7" s="12">
        <v>39</v>
      </c>
      <c r="D7" s="12">
        <v>69</v>
      </c>
      <c r="E7" s="12"/>
    </row>
    <row r="8" spans="2:5" x14ac:dyDescent="0.3">
      <c r="B8" s="12">
        <v>22136</v>
      </c>
      <c r="C8" s="12">
        <v>57</v>
      </c>
      <c r="D8" s="12">
        <v>69</v>
      </c>
      <c r="E8" s="12"/>
    </row>
    <row r="9" spans="2:5" x14ac:dyDescent="0.3">
      <c r="B9" s="12">
        <v>19613</v>
      </c>
      <c r="C9" s="12">
        <v>55</v>
      </c>
      <c r="D9" s="12">
        <v>69</v>
      </c>
      <c r="E9" s="12"/>
    </row>
    <row r="10" spans="2:5" x14ac:dyDescent="0.3">
      <c r="B10" s="12">
        <v>24453</v>
      </c>
      <c r="C10" s="12">
        <v>14</v>
      </c>
      <c r="D10" s="12">
        <v>69</v>
      </c>
      <c r="E10" s="12"/>
    </row>
    <row r="11" spans="2:5" x14ac:dyDescent="0.3">
      <c r="B11" s="12">
        <v>19905</v>
      </c>
      <c r="C11" s="12">
        <v>22</v>
      </c>
      <c r="D11" s="12">
        <v>69</v>
      </c>
      <c r="E11" s="12"/>
    </row>
    <row r="12" spans="2:5" x14ac:dyDescent="0.3">
      <c r="B12" s="12">
        <v>24368</v>
      </c>
      <c r="C12" s="12">
        <v>42</v>
      </c>
      <c r="D12" s="12">
        <v>69</v>
      </c>
      <c r="E12" s="12"/>
    </row>
    <row r="13" spans="2:5" x14ac:dyDescent="0.3">
      <c r="B13" s="12">
        <v>22484</v>
      </c>
      <c r="C13" s="12">
        <v>51</v>
      </c>
      <c r="D13" s="12">
        <v>69</v>
      </c>
      <c r="E13" s="12"/>
    </row>
    <row r="14" spans="2:5" x14ac:dyDescent="0.3">
      <c r="B14" s="12">
        <v>16371</v>
      </c>
      <c r="C14" s="12">
        <v>23</v>
      </c>
      <c r="D14" s="12">
        <v>69</v>
      </c>
      <c r="E14" s="12"/>
    </row>
    <row r="15" spans="2:5" x14ac:dyDescent="0.3">
      <c r="B15" s="12">
        <v>19803</v>
      </c>
      <c r="C15" s="12">
        <v>17</v>
      </c>
      <c r="D15" s="12">
        <v>69</v>
      </c>
      <c r="E15" s="12"/>
    </row>
    <row r="16" spans="2:5" x14ac:dyDescent="0.3">
      <c r="B16" s="12">
        <v>22850</v>
      </c>
      <c r="C16" s="12">
        <v>18</v>
      </c>
      <c r="D16" s="12">
        <v>69</v>
      </c>
      <c r="E16" s="12"/>
    </row>
    <row r="17" spans="2:5" x14ac:dyDescent="0.3">
      <c r="B17" s="12">
        <v>18527</v>
      </c>
      <c r="C17" s="12">
        <v>21</v>
      </c>
      <c r="D17" s="12">
        <v>69</v>
      </c>
      <c r="E17" s="12"/>
    </row>
    <row r="18" spans="2:5" x14ac:dyDescent="0.3">
      <c r="B18" s="12">
        <v>16376</v>
      </c>
      <c r="C18" s="12">
        <v>10</v>
      </c>
      <c r="D18" s="12">
        <v>69</v>
      </c>
      <c r="E18" s="12"/>
    </row>
    <row r="19" spans="2:5" x14ac:dyDescent="0.3">
      <c r="B19" s="12">
        <v>15265</v>
      </c>
      <c r="C19" s="12">
        <v>39</v>
      </c>
      <c r="D19" s="12">
        <v>69</v>
      </c>
      <c r="E19" s="12"/>
    </row>
    <row r="20" spans="2:5" x14ac:dyDescent="0.3">
      <c r="B20" s="12">
        <v>19282</v>
      </c>
      <c r="C20" s="12">
        <v>58</v>
      </c>
      <c r="D20" s="12">
        <v>69</v>
      </c>
      <c r="E20" s="12"/>
    </row>
    <row r="21" spans="2:5" x14ac:dyDescent="0.3">
      <c r="B21" s="12">
        <v>22021</v>
      </c>
      <c r="C21" s="12">
        <v>10</v>
      </c>
      <c r="D21" s="12">
        <v>69</v>
      </c>
      <c r="E21" s="12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879A6-A6D9-4731-9481-0D29619CAFA5}">
  <dimension ref="A1:C14"/>
  <sheetViews>
    <sheetView zoomScale="120" zoomScaleNormal="120" workbookViewId="0">
      <selection activeCell="A2" sqref="A2"/>
    </sheetView>
  </sheetViews>
  <sheetFormatPr defaultRowHeight="14.4" x14ac:dyDescent="0.3"/>
  <cols>
    <col min="1" max="1" width="10.44140625" customWidth="1"/>
    <col min="2" max="2" width="14.5546875" bestFit="1" customWidth="1"/>
    <col min="3" max="3" width="10.33203125" customWidth="1"/>
  </cols>
  <sheetData>
    <row r="1" spans="1:3" x14ac:dyDescent="0.3">
      <c r="A1" s="1" t="s">
        <v>10</v>
      </c>
    </row>
    <row r="2" spans="1:3" x14ac:dyDescent="0.3">
      <c r="B2" s="30" t="s">
        <v>7</v>
      </c>
      <c r="C2">
        <v>5000</v>
      </c>
    </row>
    <row r="3" spans="1:3" x14ac:dyDescent="0.3">
      <c r="B3" s="30" t="s">
        <v>8</v>
      </c>
      <c r="C3">
        <v>400</v>
      </c>
    </row>
    <row r="4" spans="1:3" x14ac:dyDescent="0.3">
      <c r="B4" s="30" t="s">
        <v>9</v>
      </c>
      <c r="C4">
        <v>20</v>
      </c>
    </row>
    <row r="5" spans="1:3" x14ac:dyDescent="0.3">
      <c r="B5" s="31" t="s">
        <v>0</v>
      </c>
      <c r="C5" s="3"/>
    </row>
    <row r="10" spans="1:3" x14ac:dyDescent="0.3">
      <c r="A10" s="1" t="s">
        <v>11</v>
      </c>
    </row>
    <row r="11" spans="1:3" x14ac:dyDescent="0.3">
      <c r="B11" s="30" t="s">
        <v>12</v>
      </c>
      <c r="C11">
        <v>269</v>
      </c>
    </row>
    <row r="12" spans="1:3" x14ac:dyDescent="0.3">
      <c r="B12" s="30" t="s">
        <v>13</v>
      </c>
      <c r="C12">
        <v>342</v>
      </c>
    </row>
    <row r="13" spans="1:3" x14ac:dyDescent="0.3">
      <c r="B13" s="30" t="s">
        <v>14</v>
      </c>
      <c r="C13">
        <v>298</v>
      </c>
    </row>
    <row r="14" spans="1:3" x14ac:dyDescent="0.3">
      <c r="B14" s="31" t="s">
        <v>15</v>
      </c>
      <c r="C14" s="3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12</vt:i4>
      </vt:variant>
    </vt:vector>
  </HeadingPairs>
  <TitlesOfParts>
    <vt:vector size="12" baseType="lpstr">
      <vt:lpstr>Beräkningar i Excel</vt:lpstr>
      <vt:lpstr>Enkla beräkningar</vt:lpstr>
      <vt:lpstr>Enkla beräkningar (F)</vt:lpstr>
      <vt:lpstr>Flera beräkningar</vt:lpstr>
      <vt:lpstr>Autosumma</vt:lpstr>
      <vt:lpstr>Använd summa</vt:lpstr>
      <vt:lpstr>Summera olika områden</vt:lpstr>
      <vt:lpstr>Räkna flera celler</vt:lpstr>
      <vt:lpstr>Blandade räknesätt</vt:lpstr>
      <vt:lpstr>Blandade räknesätt (F)</vt:lpstr>
      <vt:lpstr>Låst cellreferens</vt:lpstr>
      <vt:lpstr>Enkla funktioner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dcterms:created xsi:type="dcterms:W3CDTF">2020-01-07T08:45:21Z</dcterms:created>
  <dcterms:modified xsi:type="dcterms:W3CDTF">2025-08-01T05:51:44Z</dcterms:modified>
</cp:coreProperties>
</file>